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sumo" sheetId="1" state="visible" r:id="rId3"/>
    <sheet name="Kit Base" sheetId="2" state="visible" r:id="rId4"/>
    <sheet name="Add-on R-series" sheetId="3" state="visible" r:id="rId5"/>
    <sheet name="Add-on F-series" sheetId="4" state="visible" r:id="rId6"/>
    <sheet name="Scanner BMW" sheetId="5" state="visible" r:id="rId7"/>
    <sheet name="SBVTools original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<sst xmlns="http://schemas.openxmlformats.org/spreadsheetml/2006/main" count="319" uniqueCount="248">
  <si>
    <t xml:space="preserve">KIT DE FERRAMENTAS BMW GS — COMPARATIVO</t>
  </si>
  <si>
    <t xml:space="preserve">UpSerra Mototurismo — Maio/2026. Foco: R1250GS / R1300GS. Para F-series, ver aba dedicada.</t>
  </si>
  <si>
    <t xml:space="preserve">1. EQUIVALENTE DIRETO AO SBVTOOLS (apenas ferramentas correspondentes)</t>
  </si>
  <si>
    <t xml:space="preserve">Cenário</t>
  </si>
  <si>
    <t xml:space="preserve">Preço estimado (R$)</t>
  </si>
  <si>
    <t xml:space="preserve">Diferença</t>
  </si>
  <si>
    <t xml:space="preserve">Observação</t>
  </si>
  <si>
    <t xml:space="preserve">SBVTools BMW Kit (importado, com impostos)</t>
  </si>
  <si>
    <t xml:space="preserve">—</t>
  </si>
  <si>
    <t xml:space="preserve">Preço base €319 + DHL + II 60% + ICMS</t>
  </si>
  <si>
    <t xml:space="preserve">Equivalente nacional Gedore + extrator importado</t>
  </si>
  <si>
    <t xml:space="preserve">Cobre as mesmas funções; extrator é o único item importado</t>
  </si>
  <si>
    <t xml:space="preserve">2. KIT DE EXPEDIÇÃO COMPLETO (nacional, vai muito além do escopo SBVTools)</t>
  </si>
  <si>
    <t xml:space="preserve">Investimento total (R$)</t>
  </si>
  <si>
    <t xml:space="preserve">Componentes</t>
  </si>
  <si>
    <t xml:space="preserve">Quando faz sentido</t>
  </si>
  <si>
    <t xml:space="preserve">Kit Nacional Premium (com bobina reserva + torquímetro)</t>
  </si>
  <si>
    <t xml:space="preserve">Kit Base + Add-on R-series Premium + Motoscan Pro</t>
  </si>
  <si>
    <t xml:space="preserve">Expedições longas isoladas (Patagônia, Atacama, Carretera)</t>
  </si>
  <si>
    <t xml:space="preserve">Kit Nacional Essencial (sem bobina extra, sem torquímetro)</t>
  </si>
  <si>
    <t xml:space="preserve">Kit Base + Add-on R-series Essencial + Motoscan Pro</t>
  </si>
  <si>
    <t xml:space="preserve">Viagens médias com apoio próximo (Brasil, fronteira)</t>
  </si>
  <si>
    <t xml:space="preserve">Kit Nacional Mínimo (sem scanner, ferramentas básicas)</t>
  </si>
  <si>
    <t xml:space="preserve">Kit Base + Add-on R-series Essencial (sem scanner)</t>
  </si>
  <si>
    <t xml:space="preserve">Mochileiro com peso crítico, viagem curta</t>
  </si>
  <si>
    <t xml:space="preserve">Como ler esta comparação:</t>
  </si>
  <si>
    <t xml:space="preserve">• Bloco 1 mostra a comparação justa: apenas as ferramentas que correspondem ao escopo do SBVTools. Aqui o nacional ganha em preço e disponibilidade.</t>
  </si>
  <si>
    <t xml:space="preserve">• Bloco 2 mostra o KIT COMPLETO de expedição (com scanner, compressor, kit pneu, multímetro, lanterna, bobina reserva, etc) — itens que o SBVTools NÃO inclui mas que toda viagem real precisa.</t>
  </si>
  <si>
    <t xml:space="preserve">• Para igualar o Kit Nacional Premium, quem comprar SBVTools precisaria adicionar separadamente: compressor (R$ 320) + kit pneu (R$ 150) + multímetro (R$ 90) + lanterna (R$ 280) + scanner (R$ 650) + bobina reserva (R$ 420) = R$ 1.910 extras.</t>
  </si>
  <si>
    <t xml:space="preserve">• Preços coletados em maio/2026. SBVTools: sbvtools.com €319 com VAT. Gedore Red: Loja do Mecânico, Leroy Merlin, Anhanguera. Itens importados (extrator, bobina): cotação Mercado Livre e revendedores BMW.</t>
  </si>
  <si>
    <t xml:space="preserve">• Para F-series (F800/F850/F900GS) substitua a aba 'Add-on R-series' pela aba 'Add-on F-series'. O kit base é o mesmo.</t>
  </si>
  <si>
    <t xml:space="preserve">KIT BASE — COMUM A QUALQUER BMW GS</t>
  </si>
  <si>
    <t xml:space="preserve">Ferramentas que servem tanto para F-series quanto R-series. A base do kit.</t>
  </si>
  <si>
    <t xml:space="preserve">Item</t>
  </si>
  <si>
    <t xml:space="preserve">Marca / Modelo</t>
  </si>
  <si>
    <t xml:space="preserve">Código de referência</t>
  </si>
  <si>
    <t xml:space="preserve">Onde encontrar</t>
  </si>
  <si>
    <t xml:space="preserve">Preço médio (R$)</t>
  </si>
  <si>
    <t xml:space="preserve">Subtotal</t>
  </si>
  <si>
    <t xml:space="preserve">Jogo soquetes 1/4" + catraca + bits (23pç)</t>
  </si>
  <si>
    <t xml:space="preserve">Gedore Red R49005023</t>
  </si>
  <si>
    <t xml:space="preserve">R49005023</t>
  </si>
  <si>
    <t xml:space="preserve">Loja do Mecânico, Leroy Merlin</t>
  </si>
  <si>
    <t xml:space="preserve">Jogo de chaves Torx longas T10–T50 (9pç)</t>
  </si>
  <si>
    <t xml:space="preserve">Gedore Red R36455009</t>
  </si>
  <si>
    <t xml:space="preserve">R36455009</t>
  </si>
  <si>
    <t xml:space="preserve">BC Ferramentaria, Mercado Livre</t>
  </si>
  <si>
    <t xml:space="preserve">Jogo de chaves Allen 1,5–10mm (9pç)</t>
  </si>
  <si>
    <t xml:space="preserve">Gedore Red ou Belzer</t>
  </si>
  <si>
    <t xml:space="preserve">Loja do Mecânico</t>
  </si>
  <si>
    <t xml:space="preserve">Soquetes adicionais 14, 17, 19, 22mm 1/4"-3/8"</t>
  </si>
  <si>
    <t xml:space="preserve">Gedore Red avulso</t>
  </si>
  <si>
    <t xml:space="preserve">Mercado Livre, Anhanguera</t>
  </si>
  <si>
    <t xml:space="preserve">Adaptador 1/4" → 3/8" + extensão 75mm</t>
  </si>
  <si>
    <t xml:space="preserve">Gedore Red</t>
  </si>
  <si>
    <t xml:space="preserve">Chave inglesa ajustável compacta 6"</t>
  </si>
  <si>
    <t xml:space="preserve">Tramontina PRO ou Gedore</t>
  </si>
  <si>
    <t xml:space="preserve">Leroy Merlin, Madeira Madeira</t>
  </si>
  <si>
    <t xml:space="preserve">Alicate universal compacto 6"</t>
  </si>
  <si>
    <t xml:space="preserve">Tramontina PRO</t>
  </si>
  <si>
    <t xml:space="preserve">44002/106</t>
  </si>
  <si>
    <t xml:space="preserve">Mercado Livre, Leroy Merlin</t>
  </si>
  <si>
    <t xml:space="preserve">Alicate de bico longo</t>
  </si>
  <si>
    <t xml:space="preserve">44021/106</t>
  </si>
  <si>
    <t xml:space="preserve">Mercado Livre</t>
  </si>
  <si>
    <t xml:space="preserve">Estilete robusto 18mm</t>
  </si>
  <si>
    <t xml:space="preserve">Tramontina ou Stanley</t>
  </si>
  <si>
    <t xml:space="preserve">Leroy Merlin</t>
  </si>
  <si>
    <t xml:space="preserve">Multímetro digital compacto</t>
  </si>
  <si>
    <t xml:space="preserve">Hikari HM-2090 ou Foxlux</t>
  </si>
  <si>
    <t xml:space="preserve">Lanterna de cabeça LED USB-C</t>
  </si>
  <si>
    <t xml:space="preserve">Nitecore NU25 ou Fenix HM50R</t>
  </si>
  <si>
    <t xml:space="preserve">Amazon BR, Lojas militares</t>
  </si>
  <si>
    <t xml:space="preserve">Ímã telescópico</t>
  </si>
  <si>
    <t xml:space="preserve">Lyman ou similar</t>
  </si>
  <si>
    <t xml:space="preserve">Kit reparo pneu tubeless (macarrão + cola + ferramentas)</t>
  </si>
  <si>
    <t xml:space="preserve">Genuine Innovations Tubeless Kit</t>
  </si>
  <si>
    <t xml:space="preserve">G2616-PRO</t>
  </si>
  <si>
    <t xml:space="preserve">Mercado Livre, lojas moto</t>
  </si>
  <si>
    <t xml:space="preserve">Extrator miolo de válvula (4 unid. miolo reserva)</t>
  </si>
  <si>
    <t xml:space="preserve">Importado / Tire Repair</t>
  </si>
  <si>
    <t xml:space="preserve">Mini compressor 12V portátil (digital, conexão direta bateria)</t>
  </si>
  <si>
    <t xml:space="preserve">Black &amp; Decker ASI200LA</t>
  </si>
  <si>
    <t xml:space="preserve">ASI200LA</t>
  </si>
  <si>
    <t xml:space="preserve">Loja do Mecânico, Madeira Madeira</t>
  </si>
  <si>
    <t xml:space="preserve">Cabo auxiliar bateria (jumper) compacto</t>
  </si>
  <si>
    <t xml:space="preserve">Fita autofusão alta tensão (3M Scotch 23)</t>
  </si>
  <si>
    <t xml:space="preserve">3M</t>
  </si>
  <si>
    <t xml:space="preserve">Scotch 23</t>
  </si>
  <si>
    <t xml:space="preserve">Silver tape (gorila) — rolo compacto</t>
  </si>
  <si>
    <t xml:space="preserve">3M ou Vonder</t>
  </si>
  <si>
    <t xml:space="preserve">Abraçadeiras nylon e metálicas (sortido)</t>
  </si>
  <si>
    <t xml:space="preserve">Tramontina</t>
  </si>
  <si>
    <t xml:space="preserve">Arame inox fino 1mm (rolo 5m)</t>
  </si>
  <si>
    <t xml:space="preserve">Luvas nitrílicas (caixa 10un)</t>
  </si>
  <si>
    <t xml:space="preserve">Supermax ou Volk</t>
  </si>
  <si>
    <t xml:space="preserve">Farmácia, Leroy Merlin</t>
  </si>
  <si>
    <t xml:space="preserve">Conjunto de terminais e conectores elétricos</t>
  </si>
  <si>
    <t xml:space="preserve">Leroy Merlin, Mercado Livre</t>
  </si>
  <si>
    <t xml:space="preserve">Estojo organizador EVA compacto</t>
  </si>
  <si>
    <t xml:space="preserve">SUBTOTAL KIT BASE</t>
  </si>
  <si>
    <t xml:space="preserve">ADD-ON BOXER — R1200GS / R1250GS / R1300GS</t>
  </si>
  <si>
    <t xml:space="preserve">Ferramentas específicas dos modelos boxer. Adicionar ao Kit Base.</t>
  </si>
  <si>
    <t xml:space="preserve">Necessidade</t>
  </si>
  <si>
    <t xml:space="preserve">Preço Premium (R$)</t>
  </si>
  <si>
    <t xml:space="preserve">Preço Essencial (R$)</t>
  </si>
  <si>
    <t xml:space="preserve">Chave de vela longa magnética 14mm (alcance profundo)</t>
  </si>
  <si>
    <t xml:space="preserve">Gedore 8758-30 ou similar</t>
  </si>
  <si>
    <t xml:space="preserve">8758-30 / 14mm</t>
  </si>
  <si>
    <t xml:space="preserve">Loja do Mecânico, importado</t>
  </si>
  <si>
    <t xml:space="preserve">Obrigatório (vela boxer fica em poço profundo)</t>
  </si>
  <si>
    <t xml:space="preserve">Extrator de cachimbo de vela (Coil Removal Tool)</t>
  </si>
  <si>
    <t xml:space="preserve">SBVTools, Wunderlich ou similar importado</t>
  </si>
  <si>
    <t xml:space="preserve">Importação (Beemershop, eBay, Wunderlich)</t>
  </si>
  <si>
    <t xml:space="preserve">Crítico — evita romper bobina ao remover</t>
  </si>
  <si>
    <t xml:space="preserve">Chave eixo dianteiro (Torx T55 ou hex 22mm, depende do ano)</t>
  </si>
  <si>
    <t xml:space="preserve">Gedore profissional ou Belzer</t>
  </si>
  <si>
    <t xml:space="preserve">T55 longa</t>
  </si>
  <si>
    <t xml:space="preserve">Obrigatório para tirar roda dianteira</t>
  </si>
  <si>
    <t xml:space="preserve">Chave eixo traseiro (porca e Torx interno T70)</t>
  </si>
  <si>
    <t xml:space="preserve">Gedore profissional</t>
  </si>
  <si>
    <t xml:space="preserve">T70 + soquete 27mm</t>
  </si>
  <si>
    <t xml:space="preserve">Loja do Mecânico, Mercado Livre</t>
  </si>
  <si>
    <t xml:space="preserve">Obrigatório para tirar roda traseira</t>
  </si>
  <si>
    <t xml:space="preserve">Chave filtro de óleo cinta</t>
  </si>
  <si>
    <t xml:space="preserve">Gedore Red R55150045</t>
  </si>
  <si>
    <t xml:space="preserve">R55150045</t>
  </si>
  <si>
    <t xml:space="preserve">Manutenção em viagem longa</t>
  </si>
  <si>
    <t xml:space="preserve">Bobina de ignição com cachimbo reserva (vela)</t>
  </si>
  <si>
    <t xml:space="preserve">BMW OEM 12137710874 ou Bosch equivalente</t>
  </si>
  <si>
    <t xml:space="preserve">12137710874</t>
  </si>
  <si>
    <t xml:space="preserve">Racestore, Eurobike, concessionária BMW</t>
  </si>
  <si>
    <t xml:space="preserve">Recomendado para expedições longas isoladas</t>
  </si>
  <si>
    <t xml:space="preserve">Vela de ignição reserva (par)</t>
  </si>
  <si>
    <t xml:space="preserve">NGK LMAR8AI-9 ou High Power original</t>
  </si>
  <si>
    <t xml:space="preserve">LMAR8AI-9</t>
  </si>
  <si>
    <t xml:space="preserve">Eurobike, Mercado Livre</t>
  </si>
  <si>
    <t xml:space="preserve">Recomendado</t>
  </si>
  <si>
    <t xml:space="preserve">Torquímetro 1/4" 5–25 Nm compacto</t>
  </si>
  <si>
    <t xml:space="preserve">Gedore profissional ou Beta</t>
  </si>
  <si>
    <t xml:space="preserve">Recomendado — retorquear roda/tampa</t>
  </si>
  <si>
    <t xml:space="preserve">SUBTOTAL ADD-ON R-SERIES</t>
  </si>
  <si>
    <t xml:space="preserve">ADD-ON F-SERIES — F800GS / F850GS / F900GS</t>
  </si>
  <si>
    <t xml:space="preserve">Ferramentas específicas das motos F-series. Adicionar ao Kit Base.</t>
  </si>
  <si>
    <t xml:space="preserve">Chave eixo traseiro 24mm (cabeça do parafuso eixo)</t>
  </si>
  <si>
    <t xml:space="preserve">Gedore profissional, soquete 24mm 1/2"</t>
  </si>
  <si>
    <t xml:space="preserve">Chave eixo dianteiro 22mm + Allen 8mm para o pinching bolt</t>
  </si>
  <si>
    <t xml:space="preserve">Gedore Red, Belzer</t>
  </si>
  <si>
    <t xml:space="preserve">Chave de vela longa 14mm (bicilíndrico paralelo)</t>
  </si>
  <si>
    <t xml:space="preserve">Gedore 8758-30</t>
  </si>
  <si>
    <t xml:space="preserve">Obrigatório</t>
  </si>
  <si>
    <t xml:space="preserve">NGK MR8E-9 ou similar OEM</t>
  </si>
  <si>
    <t xml:space="preserve">MR8E-9</t>
  </si>
  <si>
    <t xml:space="preserve">Ferramenta tensão de corrente + medidor</t>
  </si>
  <si>
    <t xml:space="preserve">Tramontina régua + chave</t>
  </si>
  <si>
    <t xml:space="preserve">Manutenção em viagem</t>
  </si>
  <si>
    <t xml:space="preserve">Spray lubrificante corrente (200ml compacto)</t>
  </si>
  <si>
    <t xml:space="preserve">Motul Chain Lube ou similar</t>
  </si>
  <si>
    <t xml:space="preserve">Lojas moto, Mercado Livre</t>
  </si>
  <si>
    <t xml:space="preserve">Link master de corrente reserva (kit elo)</t>
  </si>
  <si>
    <t xml:space="preserve">DID, RK ou similar do passo da moto</t>
  </si>
  <si>
    <t xml:space="preserve">Lojas moto especializadas</t>
  </si>
  <si>
    <t xml:space="preserve">Recomendado para expedição longa</t>
  </si>
  <si>
    <t xml:space="preserve">Bobina de ignição reserva (opcional, expedições longas)</t>
  </si>
  <si>
    <t xml:space="preserve">OEM BMW</t>
  </si>
  <si>
    <t xml:space="preserve">Concessionária BMW, Eurobike</t>
  </si>
  <si>
    <t xml:space="preserve">Opcional — só expedições isoladas</t>
  </si>
  <si>
    <t xml:space="preserve">SUBTOTAL ADD-ON F-SERIES</t>
  </si>
  <si>
    <t xml:space="preserve">DIAGNÓSTICO ELETRÔNICO — MOTOSCAN vs GS-911</t>
  </si>
  <si>
    <t xml:space="preserve">BMW moderna usa CANBUS — sem scanner, a maior parte das panes elétricas vira mistério.</t>
  </si>
  <si>
    <t xml:space="preserve">Solução</t>
  </si>
  <si>
    <t xml:space="preserve">Onde comprar</t>
  </si>
  <si>
    <t xml:space="preserve">Preço total (R$)</t>
  </si>
  <si>
    <t xml:space="preserve">Recomendação</t>
  </si>
  <si>
    <t xml:space="preserve">Motoscan + OBDLink LX + Adaptador 10→16 pinos BMW (versão Pro)</t>
  </si>
  <si>
    <t xml:space="preserve">App Motoscan Pro (~US$ 30) + OBDLink LX (~US$ 60) + cabo 10-pin BMW (~US$ 15)</t>
  </si>
  <si>
    <t xml:space="preserve">Play Store (app) + Amazon BR ou importação direta dos cabos</t>
  </si>
  <si>
    <t xml:space="preserve">Recomendado — leva 95% do que o GS911 faz, por menos de 1/3 do preço</t>
  </si>
  <si>
    <t xml:space="preserve">GS-911 WiFi (HEX Innovate)</t>
  </si>
  <si>
    <t xml:space="preserve">Scanner GS-911 WiFi + cabo OBD2 ou 10-pin</t>
  </si>
  <si>
    <t xml:space="preserve">BeemerShop, Hex GS-911 direto, ou importação BR</t>
  </si>
  <si>
    <t xml:space="preserve">Premium — oficinas BMW usam este. Bom se também atende clientes/amigos</t>
  </si>
  <si>
    <t xml:space="preserve">Motoscan Lite (versão básica)</t>
  </si>
  <si>
    <t xml:space="preserve">App Motoscan básico (~R$ 50) + cabo OBD ELM327 BMW</t>
  </si>
  <si>
    <t xml:space="preserve">Play Store + Mercado Livre</t>
  </si>
  <si>
    <t xml:space="preserve">Mínimo viável — lê códigos de erro mas funções limitadas</t>
  </si>
  <si>
    <t xml:space="preserve">Notas:</t>
  </si>
  <si>
    <t xml:space="preserve">• Preço da solução Motoscan Pro convertido com USD a ~R$ 6,00 e considerando impostos do Mercado Livre internacional.</t>
  </si>
  <si>
    <t xml:space="preserve">• O cabo 10→16 pinos BMW é necessário para qualquer BMW 1996–2016. R1250GS pós-2017 já usa OBD2 padrão direto.</t>
  </si>
  <si>
    <t xml:space="preserve">• GS-911 lê freios ABS, gerencia ajuste de TPS, faz reset de adaptação. Motoscan Pro faz quase tudo isso também.</t>
  </si>
  <si>
    <t xml:space="preserve">SBVTools BMW Motorcycle Tool Set — REFERÊNCIA DE COMPARAÇÃO</t>
  </si>
  <si>
    <t xml:space="preserve">O kit europeu original que serve de inspiração. Para fins de comparação de preço final.</t>
  </si>
  <si>
    <t xml:space="preserve">Componente</t>
  </si>
  <si>
    <t xml:space="preserve">Especificação</t>
  </si>
  <si>
    <t xml:space="preserve">Função</t>
  </si>
  <si>
    <t xml:space="preserve">Equivalente no kit nacional</t>
  </si>
  <si>
    <t xml:space="preserve">Mini catraca 1/4"</t>
  </si>
  <si>
    <t xml:space="preserve">Reversível, ângulo curto</t>
  </si>
  <si>
    <t xml:space="preserve">Base do sistema modular</t>
  </si>
  <si>
    <t xml:space="preserve">Gedore Red R49005023 (incluída no jogo)</t>
  </si>
  <si>
    <t xml:space="preserve">Jogo bits Torx</t>
  </si>
  <si>
    <t xml:space="preserve">T20, T25, T27, T30, T40, T45, T50</t>
  </si>
  <si>
    <t xml:space="preserve">Específico para parafusaria BMW</t>
  </si>
  <si>
    <t xml:space="preserve">Gedore Red R36455009 (T10–T50)</t>
  </si>
  <si>
    <t xml:space="preserve">Jogo bits Allen</t>
  </si>
  <si>
    <t xml:space="preserve">3, 4, 5, 6, 8mm</t>
  </si>
  <si>
    <t xml:space="preserve">Parafusos Allen menores</t>
  </si>
  <si>
    <t xml:space="preserve">Gedore Red (jogo Allen 1,5–10mm)</t>
  </si>
  <si>
    <t xml:space="preserve">Jogo soquetes 1/4"</t>
  </si>
  <si>
    <t xml:space="preserve">8, 10, 12, 13mm + extensões</t>
  </si>
  <si>
    <t xml:space="preserve">Parafusos menores</t>
  </si>
  <si>
    <t xml:space="preserve">Gedore Red R49005023 + avulsos 14-22mm</t>
  </si>
  <si>
    <t xml:space="preserve">Chave eixo dianteiro</t>
  </si>
  <si>
    <t xml:space="preserve">Específica para R1300GS/R1250GS</t>
  </si>
  <si>
    <t xml:space="preserve">Roda dianteira</t>
  </si>
  <si>
    <t xml:space="preserve">Soquete Torx T55 longo Gedore</t>
  </si>
  <si>
    <t xml:space="preserve">Chave eixo traseiro</t>
  </si>
  <si>
    <t xml:space="preserve">Conjunto específico</t>
  </si>
  <si>
    <t xml:space="preserve">Roda traseira</t>
  </si>
  <si>
    <t xml:space="preserve">Soquete T70 + 27mm Gedore</t>
  </si>
  <si>
    <t xml:space="preserve">Chave vela longa</t>
  </si>
  <si>
    <t xml:space="preserve">14mm com extensão profunda</t>
  </si>
  <si>
    <t xml:space="preserve">Velas boxer (poço profundo)</t>
  </si>
  <si>
    <t xml:space="preserve">Gedore 8758-30 ou equivalente</t>
  </si>
  <si>
    <t xml:space="preserve">Coil &amp; Oil Cap Removal Tool</t>
  </si>
  <si>
    <t xml:space="preserve">CNC alumínio, patenteado SBVTools</t>
  </si>
  <si>
    <t xml:space="preserve">Remove cachimbo vela e tampa óleo</t>
  </si>
  <si>
    <t xml:space="preserve">IMPORTADO — sem nacional equivalente</t>
  </si>
  <si>
    <t xml:space="preserve">Chave inglesa ajustável compacta</t>
  </si>
  <si>
    <t xml:space="preserve">Pequena, alta resistência</t>
  </si>
  <si>
    <t xml:space="preserve">Diversos</t>
  </si>
  <si>
    <t xml:space="preserve">Estojo de transporte</t>
  </si>
  <si>
    <t xml:space="preserve">Cordura, baixo volume, fixação no top case</t>
  </si>
  <si>
    <t xml:space="preserve">Acondicionamento</t>
  </si>
  <si>
    <t xml:space="preserve">Estojo EVA nacional (Mercado Livre)</t>
  </si>
  <si>
    <t xml:space="preserve">Preço base SBVTools (sbvtools.com, com VAT 21%)</t>
  </si>
  <si>
    <t xml:space="preserve">€ 319,00</t>
  </si>
  <si>
    <t xml:space="preserve">Preço sem VAT (exportação)</t>
  </si>
  <si>
    <t xml:space="preserve">€ 263,64</t>
  </si>
  <si>
    <t xml:space="preserve">Frete DHL Express Brasil (estimado)</t>
  </si>
  <si>
    <t xml:space="preserve">€ 60,00</t>
  </si>
  <si>
    <t xml:space="preserve">Imposto Importação 60% sobre valor + frete</t>
  </si>
  <si>
    <t xml:space="preserve">€ 194,18</t>
  </si>
  <si>
    <t xml:space="preserve">ICMS estimado 17% sobre CIF + II</t>
  </si>
  <si>
    <t xml:space="preserve">€ 88,07</t>
  </si>
  <si>
    <t xml:space="preserve">TOTAL ESTIMADO (BRL com euro a R$ 6,00)</t>
  </si>
  <si>
    <t xml:space="preserve">€ 605,89</t>
  </si>
  <si>
    <t xml:space="preserve">≈ R$ 3.635,34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</si>
</sst>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&quot;R$ &quot;#,##0.00;[RED]&quot;(R$ &quot;#,##0.00\);\-"/>
    <numFmt numFmtId="166" formatCode="[$$-409]#,##0.00;[RED]\-[$$-409]#,##0.00"/>
    <numFmt numFmtId="167" formatCode="&quot;R$ &quot;#,##0.00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i val="true"/>
      <sz val="9"/>
      <color rgb="FF606060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color rgb="FF101012"/>
      <name val="Arial"/>
      <family val="0"/>
      <charset val="1"/>
    </font>
    <font>
      <b val="true"/>
      <sz val="10"/>
      <color rgb="FF101012"/>
      <name val="Arial"/>
      <family val="0"/>
      <charset val="1"/>
    </font>
    <font>
      <b val="true"/>
      <sz val="11"/>
      <color rgb="FF101012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D00000"/>
        <bgColor rgb="FF800000"/>
      </patternFill>
    </fill>
    <fill>
      <patternFill patternType="solid">
        <fgColor rgb="FF101012"/>
        <bgColor rgb="FF000000"/>
      </patternFill>
    </fill>
    <fill>
      <patternFill patternType="solid">
        <fgColor rgb="FFFFE0E0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1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D0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BBBBB"/>
      <rgbColor rgb="FF808080"/>
      <rgbColor rgb="FF9999FF"/>
      <rgbColor rgb="FF993366"/>
      <rgbColor rgb="FFFFE0E0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06060"/>
      <rgbColor rgb="FF969696"/>
      <rgbColor rgb="FF003366"/>
      <rgbColor rgb="FF339966"/>
      <rgbColor rgb="FF101012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8"/>
    <col collapsed="false" customWidth="true" hidden="false" outlineLevel="0" max="2" min="2" style="0" width="22"/>
    <col collapsed="false" customWidth="true" hidden="false" outlineLevel="0" max="3" min="3" style="0" width="42"/>
    <col collapsed="false" customWidth="true" hidden="false" outlineLevel="0" max="4" min="4" style="0" width="38"/>
  </cols>
  <sheetData>
    <row r="1" customFormat="false" ht="31.5" hidden="false" customHeight="true" outlineLevel="0" collapsed="false">
      <c r="A1" s="1" t="s">
        <v>0</v>
      </c>
      <c r="B1" s="1"/>
      <c r="C1" s="1"/>
      <c r="D1" s="1"/>
    </row>
    <row r="3" customFormat="false" ht="15" hidden="false" customHeight="false" outlineLevel="0" collapsed="false">
      <c r="A3" s="2" t="s">
        <v>1</v>
      </c>
      <c r="B3" s="2"/>
      <c r="C3" s="2"/>
      <c r="D3" s="2"/>
    </row>
    <row r="5" customFormat="false" ht="15" hidden="false" customHeight="true" outlineLevel="0" collapsed="false">
      <c r="A5" s="3" t="s">
        <v>2</v>
      </c>
      <c r="B5" s="3"/>
      <c r="C5" s="3"/>
      <c r="D5" s="3"/>
    </row>
    <row r="6" customFormat="false" ht="24" hidden="false" customHeight="true" outlineLevel="0" collapsed="false">
      <c r="A6" s="4" t="s">
        <v>3</v>
      </c>
      <c r="B6" s="4" t="s">
        <v>4</v>
      </c>
      <c r="C6" s="4" t="s">
        <v>5</v>
      </c>
      <c r="D6" s="4" t="s">
        <v>6</v>
      </c>
    </row>
    <row r="7" customFormat="false" ht="25.5" hidden="false" customHeight="true" outlineLevel="0" collapsed="false">
      <c r="A7" s="5" t="s">
        <v>7</v>
      </c>
      <c r="B7" s="5" t="n">
        <f aca="false">'SBVTools original'!E14</f>
        <v>3635</v>
      </c>
      <c r="C7" s="6" t="s">
        <v>8</v>
      </c>
      <c r="D7" s="6" t="s">
        <v>9</v>
      </c>
    </row>
    <row r="8" customFormat="false" ht="25.5" hidden="false" customHeight="true" outlineLevel="0" collapsed="false">
      <c r="A8" s="5" t="s">
        <v>10</v>
      </c>
      <c r="B8" s="5" t="n">
        <f aca="false">'Kit Base'!F6+'Kit Base'!F7+'Kit Base'!F8+'Kit Base'!F9+'Kit Base'!F10+'Kit Base'!F11+'Add-on R-series'!F6+'Add-on R-series'!F7+'Add-on R-series'!F8+'Add-on R-series'!F9+'Kit Base'!F28</f>
        <v>1665</v>
      </c>
      <c r="C8" s="6" t="n">
        <f aca="false">B7-B8</f>
        <v>1970</v>
      </c>
      <c r="D8" s="6" t="s">
        <v>11</v>
      </c>
    </row>
    <row r="10" customFormat="false" ht="15" hidden="false" customHeight="true" outlineLevel="0" collapsed="false">
      <c r="A10" s="3" t="s">
        <v>12</v>
      </c>
      <c r="B10" s="3"/>
      <c r="C10" s="3"/>
      <c r="D10" s="3"/>
    </row>
    <row r="11" customFormat="false" ht="24" hidden="false" customHeight="true" outlineLevel="0" collapsed="false">
      <c r="A11" s="4" t="s">
        <v>3</v>
      </c>
      <c r="B11" s="4" t="s">
        <v>13</v>
      </c>
      <c r="C11" s="4" t="s">
        <v>14</v>
      </c>
      <c r="D11" s="4" t="s">
        <v>15</v>
      </c>
    </row>
    <row r="12" customFormat="false" ht="31.5" hidden="false" customHeight="true" outlineLevel="0" collapsed="false">
      <c r="A12" s="5" t="s">
        <v>16</v>
      </c>
      <c r="B12" s="7" t="n">
        <f aca="false">'Kit Base'!F29+'Add-on R-series'!F14+'Scanner BMW'!D6</f>
        <v>4480</v>
      </c>
      <c r="C12" s="6" t="s">
        <v>17</v>
      </c>
      <c r="D12" s="6" t="s">
        <v>18</v>
      </c>
    </row>
    <row r="13" customFormat="false" ht="31.5" hidden="false" customHeight="true" outlineLevel="0" collapsed="false">
      <c r="A13" s="5" t="s">
        <v>19</v>
      </c>
      <c r="B13" s="7" t="n">
        <f aca="false">'Kit Base'!F29+'Add-on R-series'!G14+'Scanner BMW'!D6</f>
        <v>3780</v>
      </c>
      <c r="C13" s="6" t="s">
        <v>20</v>
      </c>
      <c r="D13" s="6" t="s">
        <v>21</v>
      </c>
    </row>
    <row r="14" customFormat="false" ht="31.5" hidden="false" customHeight="true" outlineLevel="0" collapsed="false">
      <c r="A14" s="5" t="s">
        <v>22</v>
      </c>
      <c r="B14" s="8" t="n">
        <f aca="false">'Kit Base'!F29+'Add-on R-series'!G14</f>
        <v>3130</v>
      </c>
      <c r="C14" s="6" t="s">
        <v>23</v>
      </c>
      <c r="D14" s="6" t="s">
        <v>24</v>
      </c>
    </row>
    <row r="16" customFormat="false" ht="15" hidden="false" customHeight="false" outlineLevel="0" collapsed="false">
      <c r="A16" s="9" t="s">
        <v>25</v>
      </c>
    </row>
    <row r="17" customFormat="false" ht="31.5" hidden="false" customHeight="true" outlineLevel="0" collapsed="false">
      <c r="A17" s="10" t="s">
        <v>26</v>
      </c>
      <c r="B17" s="10"/>
      <c r="C17" s="10"/>
      <c r="D17" s="10"/>
    </row>
    <row r="18" customFormat="false" ht="31.5" hidden="false" customHeight="true" outlineLevel="0" collapsed="false">
      <c r="A18" s="10" t="s">
        <v>27</v>
      </c>
      <c r="B18" s="10"/>
      <c r="C18" s="10"/>
      <c r="D18" s="10"/>
    </row>
    <row r="19" customFormat="false" ht="31.5" hidden="false" customHeight="true" outlineLevel="0" collapsed="false">
      <c r="A19" s="10" t="s">
        <v>28</v>
      </c>
      <c r="B19" s="10"/>
      <c r="C19" s="10"/>
      <c r="D19" s="10"/>
    </row>
    <row r="20" customFormat="false" ht="31.5" hidden="false" customHeight="true" outlineLevel="0" collapsed="false">
      <c r="A20" s="10" t="s">
        <v>29</v>
      </c>
      <c r="B20" s="10"/>
      <c r="C20" s="10"/>
      <c r="D20" s="10"/>
    </row>
    <row r="21" customFormat="false" ht="31.5" hidden="false" customHeight="true" outlineLevel="0" collapsed="false">
      <c r="A21" s="10" t="s">
        <v>30</v>
      </c>
      <c r="B21" s="10"/>
      <c r="C21" s="10"/>
      <c r="D21" s="10"/>
    </row>
  </sheetData>
  <mergeCells count="9">
    <mergeCell ref="A1:D1"/>
    <mergeCell ref="A3:D3"/>
    <mergeCell ref="A5:D5"/>
    <mergeCell ref="A10:D10"/>
    <mergeCell ref="A17:D17"/>
    <mergeCell ref="A18:D18"/>
    <mergeCell ref="A19:D19"/>
    <mergeCell ref="A20:D20"/>
    <mergeCell ref="A21:D2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2"/>
    <col collapsed="false" customWidth="true" hidden="false" outlineLevel="0" max="2" min="2" style="0" width="28"/>
    <col collapsed="false" customWidth="true" hidden="false" outlineLevel="0" max="3" min="3" style="0" width="18"/>
    <col collapsed="false" customWidth="true" hidden="false" outlineLevel="0" max="4" min="4" style="0" width="32"/>
    <col collapsed="false" customWidth="true" hidden="false" outlineLevel="0" max="6" min="5" style="0" width="16"/>
  </cols>
  <sheetData>
    <row r="1" customFormat="false" ht="31.5" hidden="false" customHeight="true" outlineLevel="0" collapsed="false">
      <c r="A1" s="1" t="s">
        <v>31</v>
      </c>
      <c r="B1" s="1"/>
      <c r="C1" s="1"/>
      <c r="D1" s="1"/>
      <c r="E1" s="1"/>
      <c r="F1" s="1"/>
    </row>
    <row r="3" customFormat="false" ht="15" hidden="false" customHeight="false" outlineLevel="0" collapsed="false">
      <c r="A3" s="2" t="s">
        <v>32</v>
      </c>
      <c r="B3" s="2"/>
      <c r="C3" s="2"/>
      <c r="D3" s="2"/>
      <c r="E3" s="2"/>
      <c r="F3" s="2"/>
    </row>
    <row r="5" customFormat="false" ht="27.75" hidden="false" customHeight="true" outlineLevel="0" collapsed="false">
      <c r="A5" s="4" t="s">
        <v>33</v>
      </c>
      <c r="B5" s="4" t="s">
        <v>34</v>
      </c>
      <c r="C5" s="4" t="s">
        <v>35</v>
      </c>
      <c r="D5" s="4" t="s">
        <v>36</v>
      </c>
      <c r="E5" s="4" t="s">
        <v>37</v>
      </c>
      <c r="F5" s="4" t="s">
        <v>38</v>
      </c>
    </row>
    <row r="6" customFormat="false" ht="15" hidden="false" customHeight="false" outlineLevel="0" collapsed="false">
      <c r="A6" s="5" t="s">
        <v>39</v>
      </c>
      <c r="B6" s="5" t="s">
        <v>40</v>
      </c>
      <c r="C6" s="5" t="s">
        <v>41</v>
      </c>
      <c r="D6" s="5" t="s">
        <v>42</v>
      </c>
      <c r="E6" s="6" t="n">
        <v>195</v>
      </c>
      <c r="F6" s="6" t="n">
        <f aca="false">E6</f>
        <v>195</v>
      </c>
    </row>
    <row r="7" customFormat="false" ht="15" hidden="false" customHeight="false" outlineLevel="0" collapsed="false">
      <c r="A7" s="5" t="s">
        <v>43</v>
      </c>
      <c r="B7" s="5" t="s">
        <v>44</v>
      </c>
      <c r="C7" s="5" t="s">
        <v>45</v>
      </c>
      <c r="D7" s="5" t="s">
        <v>46</v>
      </c>
      <c r="E7" s="6" t="n">
        <v>200</v>
      </c>
      <c r="F7" s="6" t="n">
        <f aca="false">E7</f>
        <v>200</v>
      </c>
    </row>
    <row r="8" customFormat="false" ht="15" hidden="false" customHeight="false" outlineLevel="0" collapsed="false">
      <c r="A8" s="5" t="s">
        <v>47</v>
      </c>
      <c r="B8" s="5" t="s">
        <v>48</v>
      </c>
      <c r="C8" s="5" t="s">
        <v>8</v>
      </c>
      <c r="D8" s="5" t="s">
        <v>49</v>
      </c>
      <c r="E8" s="6" t="n">
        <v>80</v>
      </c>
      <c r="F8" s="6" t="n">
        <f aca="false">E8</f>
        <v>80</v>
      </c>
    </row>
    <row r="9" customFormat="false" ht="15" hidden="false" customHeight="false" outlineLevel="0" collapsed="false">
      <c r="A9" s="5" t="s">
        <v>50</v>
      </c>
      <c r="B9" s="5" t="s">
        <v>51</v>
      </c>
      <c r="C9" s="5" t="s">
        <v>8</v>
      </c>
      <c r="D9" s="5" t="s">
        <v>52</v>
      </c>
      <c r="E9" s="6" t="n">
        <v>120</v>
      </c>
      <c r="F9" s="6" t="n">
        <f aca="false">E9</f>
        <v>120</v>
      </c>
    </row>
    <row r="10" customFormat="false" ht="15" hidden="false" customHeight="false" outlineLevel="0" collapsed="false">
      <c r="A10" s="5" t="s">
        <v>53</v>
      </c>
      <c r="B10" s="5" t="s">
        <v>54</v>
      </c>
      <c r="C10" s="5" t="s">
        <v>8</v>
      </c>
      <c r="D10" s="5" t="s">
        <v>49</v>
      </c>
      <c r="E10" s="6" t="n">
        <v>45</v>
      </c>
      <c r="F10" s="6" t="n">
        <f aca="false">E10</f>
        <v>45</v>
      </c>
    </row>
    <row r="11" customFormat="false" ht="15" hidden="false" customHeight="false" outlineLevel="0" collapsed="false">
      <c r="A11" s="5" t="s">
        <v>55</v>
      </c>
      <c r="B11" s="5" t="s">
        <v>56</v>
      </c>
      <c r="C11" s="5" t="s">
        <v>8</v>
      </c>
      <c r="D11" s="5" t="s">
        <v>57</v>
      </c>
      <c r="E11" s="6" t="n">
        <v>60</v>
      </c>
      <c r="F11" s="6" t="n">
        <f aca="false">E11</f>
        <v>60</v>
      </c>
    </row>
    <row r="12" customFormat="false" ht="15" hidden="false" customHeight="false" outlineLevel="0" collapsed="false">
      <c r="A12" s="5" t="s">
        <v>58</v>
      </c>
      <c r="B12" s="5" t="s">
        <v>59</v>
      </c>
      <c r="C12" s="5" t="s">
        <v>60</v>
      </c>
      <c r="D12" s="5" t="s">
        <v>61</v>
      </c>
      <c r="E12" s="6" t="n">
        <v>55</v>
      </c>
      <c r="F12" s="6" t="n">
        <f aca="false">E12</f>
        <v>55</v>
      </c>
    </row>
    <row r="13" customFormat="false" ht="15" hidden="false" customHeight="false" outlineLevel="0" collapsed="false">
      <c r="A13" s="5" t="s">
        <v>62</v>
      </c>
      <c r="B13" s="5" t="s">
        <v>59</v>
      </c>
      <c r="C13" s="5" t="s">
        <v>63</v>
      </c>
      <c r="D13" s="5" t="s">
        <v>64</v>
      </c>
      <c r="E13" s="6" t="n">
        <v>50</v>
      </c>
      <c r="F13" s="6" t="n">
        <f aca="false">E13</f>
        <v>50</v>
      </c>
    </row>
    <row r="14" customFormat="false" ht="15" hidden="false" customHeight="false" outlineLevel="0" collapsed="false">
      <c r="A14" s="5" t="s">
        <v>65</v>
      </c>
      <c r="B14" s="5" t="s">
        <v>66</v>
      </c>
      <c r="C14" s="5" t="s">
        <v>8</v>
      </c>
      <c r="D14" s="5" t="s">
        <v>67</v>
      </c>
      <c r="E14" s="6" t="n">
        <v>25</v>
      </c>
      <c r="F14" s="6" t="n">
        <f aca="false">E14</f>
        <v>25</v>
      </c>
    </row>
    <row r="15" customFormat="false" ht="15" hidden="false" customHeight="false" outlineLevel="0" collapsed="false">
      <c r="A15" s="5" t="s">
        <v>68</v>
      </c>
      <c r="B15" s="5" t="s">
        <v>69</v>
      </c>
      <c r="C15" s="5" t="s">
        <v>8</v>
      </c>
      <c r="D15" s="5" t="s">
        <v>64</v>
      </c>
      <c r="E15" s="6" t="n">
        <v>90</v>
      </c>
      <c r="F15" s="6" t="n">
        <f aca="false">E15</f>
        <v>90</v>
      </c>
    </row>
    <row r="16" customFormat="false" ht="15" hidden="false" customHeight="false" outlineLevel="0" collapsed="false">
      <c r="A16" s="5" t="s">
        <v>70</v>
      </c>
      <c r="B16" s="5" t="s">
        <v>71</v>
      </c>
      <c r="C16" s="5" t="s">
        <v>8</v>
      </c>
      <c r="D16" s="5" t="s">
        <v>72</v>
      </c>
      <c r="E16" s="6" t="n">
        <v>280</v>
      </c>
      <c r="F16" s="6" t="n">
        <f aca="false">E16</f>
        <v>280</v>
      </c>
    </row>
    <row r="17" customFormat="false" ht="15" hidden="false" customHeight="false" outlineLevel="0" collapsed="false">
      <c r="A17" s="5" t="s">
        <v>73</v>
      </c>
      <c r="B17" s="5" t="s">
        <v>74</v>
      </c>
      <c r="C17" s="5" t="s">
        <v>8</v>
      </c>
      <c r="D17" s="5" t="s">
        <v>64</v>
      </c>
      <c r="E17" s="6" t="n">
        <v>30</v>
      </c>
      <c r="F17" s="6" t="n">
        <f aca="false">E17</f>
        <v>30</v>
      </c>
    </row>
    <row r="18" customFormat="false" ht="15" hidden="false" customHeight="false" outlineLevel="0" collapsed="false">
      <c r="A18" s="5" t="s">
        <v>75</v>
      </c>
      <c r="B18" s="5" t="s">
        <v>76</v>
      </c>
      <c r="C18" s="5" t="s">
        <v>77</v>
      </c>
      <c r="D18" s="5" t="s">
        <v>78</v>
      </c>
      <c r="E18" s="6" t="n">
        <v>150</v>
      </c>
      <c r="F18" s="6" t="n">
        <f aca="false">E18</f>
        <v>150</v>
      </c>
    </row>
    <row r="19" customFormat="false" ht="15" hidden="false" customHeight="false" outlineLevel="0" collapsed="false">
      <c r="A19" s="5" t="s">
        <v>79</v>
      </c>
      <c r="B19" s="5" t="s">
        <v>80</v>
      </c>
      <c r="C19" s="5" t="s">
        <v>8</v>
      </c>
      <c r="D19" s="5" t="s">
        <v>64</v>
      </c>
      <c r="E19" s="6" t="n">
        <v>25</v>
      </c>
      <c r="F19" s="6" t="n">
        <f aca="false">E19</f>
        <v>25</v>
      </c>
    </row>
    <row r="20" customFormat="false" ht="15" hidden="false" customHeight="false" outlineLevel="0" collapsed="false">
      <c r="A20" s="5" t="s">
        <v>81</v>
      </c>
      <c r="B20" s="5" t="s">
        <v>82</v>
      </c>
      <c r="C20" s="5" t="s">
        <v>83</v>
      </c>
      <c r="D20" s="5" t="s">
        <v>84</v>
      </c>
      <c r="E20" s="6" t="n">
        <v>320</v>
      </c>
      <c r="F20" s="6" t="n">
        <f aca="false">E20</f>
        <v>320</v>
      </c>
    </row>
    <row r="21" customFormat="false" ht="15" hidden="false" customHeight="false" outlineLevel="0" collapsed="false">
      <c r="A21" s="5" t="s">
        <v>85</v>
      </c>
      <c r="B21" s="5" t="s">
        <v>8</v>
      </c>
      <c r="C21" s="5" t="s">
        <v>8</v>
      </c>
      <c r="D21" s="5" t="s">
        <v>67</v>
      </c>
      <c r="E21" s="6" t="n">
        <v>80</v>
      </c>
      <c r="F21" s="6" t="n">
        <f aca="false">E21</f>
        <v>80</v>
      </c>
    </row>
    <row r="22" customFormat="false" ht="15" hidden="false" customHeight="false" outlineLevel="0" collapsed="false">
      <c r="A22" s="5" t="s">
        <v>86</v>
      </c>
      <c r="B22" s="5" t="s">
        <v>87</v>
      </c>
      <c r="C22" s="5" t="s">
        <v>88</v>
      </c>
      <c r="D22" s="5" t="s">
        <v>49</v>
      </c>
      <c r="E22" s="6" t="n">
        <v>45</v>
      </c>
      <c r="F22" s="6" t="n">
        <f aca="false">E22</f>
        <v>45</v>
      </c>
    </row>
    <row r="23" customFormat="false" ht="15" hidden="false" customHeight="false" outlineLevel="0" collapsed="false">
      <c r="A23" s="5" t="s">
        <v>89</v>
      </c>
      <c r="B23" s="5" t="s">
        <v>90</v>
      </c>
      <c r="C23" s="5" t="s">
        <v>8</v>
      </c>
      <c r="D23" s="5" t="s">
        <v>67</v>
      </c>
      <c r="E23" s="6" t="n">
        <v>30</v>
      </c>
      <c r="F23" s="6" t="n">
        <f aca="false">E23</f>
        <v>30</v>
      </c>
    </row>
    <row r="24" customFormat="false" ht="15" hidden="false" customHeight="false" outlineLevel="0" collapsed="false">
      <c r="A24" s="5" t="s">
        <v>91</v>
      </c>
      <c r="B24" s="5" t="s">
        <v>92</v>
      </c>
      <c r="C24" s="5" t="s">
        <v>8</v>
      </c>
      <c r="D24" s="5" t="s">
        <v>67</v>
      </c>
      <c r="E24" s="6" t="n">
        <v>25</v>
      </c>
      <c r="F24" s="6" t="n">
        <f aca="false">E24</f>
        <v>25</v>
      </c>
    </row>
    <row r="25" customFormat="false" ht="15" hidden="false" customHeight="false" outlineLevel="0" collapsed="false">
      <c r="A25" s="5" t="s">
        <v>93</v>
      </c>
      <c r="B25" s="5" t="s">
        <v>8</v>
      </c>
      <c r="C25" s="5" t="s">
        <v>8</v>
      </c>
      <c r="D25" s="5" t="s">
        <v>64</v>
      </c>
      <c r="E25" s="6" t="n">
        <v>20</v>
      </c>
      <c r="F25" s="6" t="n">
        <f aca="false">E25</f>
        <v>20</v>
      </c>
    </row>
    <row r="26" customFormat="false" ht="15" hidden="false" customHeight="false" outlineLevel="0" collapsed="false">
      <c r="A26" s="5" t="s">
        <v>94</v>
      </c>
      <c r="B26" s="5" t="s">
        <v>95</v>
      </c>
      <c r="C26" s="5" t="s">
        <v>8</v>
      </c>
      <c r="D26" s="5" t="s">
        <v>96</v>
      </c>
      <c r="E26" s="6" t="n">
        <v>35</v>
      </c>
      <c r="F26" s="6" t="n">
        <f aca="false">E26</f>
        <v>35</v>
      </c>
    </row>
    <row r="27" customFormat="false" ht="15" hidden="false" customHeight="false" outlineLevel="0" collapsed="false">
      <c r="A27" s="5" t="s">
        <v>97</v>
      </c>
      <c r="B27" s="5" t="s">
        <v>8</v>
      </c>
      <c r="C27" s="5" t="s">
        <v>8</v>
      </c>
      <c r="D27" s="5" t="s">
        <v>98</v>
      </c>
      <c r="E27" s="6" t="n">
        <v>40</v>
      </c>
      <c r="F27" s="6" t="n">
        <f aca="false">E27</f>
        <v>40</v>
      </c>
    </row>
    <row r="28" customFormat="false" ht="15" hidden="false" customHeight="false" outlineLevel="0" collapsed="false">
      <c r="A28" s="5" t="s">
        <v>99</v>
      </c>
      <c r="B28" s="5" t="s">
        <v>8</v>
      </c>
      <c r="C28" s="5" t="s">
        <v>8</v>
      </c>
      <c r="D28" s="5" t="s">
        <v>64</v>
      </c>
      <c r="E28" s="6" t="n">
        <v>90</v>
      </c>
      <c r="F28" s="6" t="n">
        <f aca="false">E28</f>
        <v>90</v>
      </c>
    </row>
    <row r="29" customFormat="false" ht="15" hidden="false" customHeight="false" outlineLevel="0" collapsed="false">
      <c r="A29" s="11" t="s">
        <v>100</v>
      </c>
      <c r="B29" s="12"/>
      <c r="C29" s="12"/>
      <c r="D29" s="12"/>
      <c r="E29" s="12"/>
      <c r="F29" s="13" t="n">
        <f aca="false">SUM(F6:F28)</f>
        <v>2090</v>
      </c>
    </row>
  </sheetData>
  <mergeCells count="2">
    <mergeCell ref="A1:F1"/>
    <mergeCell ref="A3:F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2"/>
    <col collapsed="false" customWidth="true" hidden="false" outlineLevel="0" max="2" min="2" style="0" width="30"/>
    <col collapsed="false" customWidth="true" hidden="false" outlineLevel="0" max="3" min="3" style="0" width="20"/>
    <col collapsed="false" customWidth="true" hidden="false" outlineLevel="0" max="4" min="4" style="0" width="32"/>
    <col collapsed="false" customWidth="true" hidden="false" outlineLevel="0" max="5" min="5" style="0" width="38"/>
    <col collapsed="false" customWidth="true" hidden="false" outlineLevel="0" max="7" min="6" style="0" width="18"/>
  </cols>
  <sheetData>
    <row r="1" customFormat="false" ht="31.5" hidden="false" customHeight="true" outlineLevel="0" collapsed="false">
      <c r="A1" s="1" t="s">
        <v>101</v>
      </c>
      <c r="B1" s="1"/>
      <c r="C1" s="1"/>
      <c r="D1" s="1"/>
      <c r="E1" s="1"/>
      <c r="F1" s="1"/>
      <c r="G1" s="1"/>
    </row>
    <row r="3" customFormat="false" ht="15" hidden="false" customHeight="false" outlineLevel="0" collapsed="false">
      <c r="A3" s="2" t="s">
        <v>102</v>
      </c>
      <c r="B3" s="2"/>
      <c r="C3" s="2"/>
      <c r="D3" s="2"/>
      <c r="E3" s="2"/>
      <c r="F3" s="2"/>
      <c r="G3" s="2"/>
    </row>
    <row r="5" customFormat="false" ht="36" hidden="false" customHeight="true" outlineLevel="0" collapsed="false">
      <c r="A5" s="4" t="s">
        <v>33</v>
      </c>
      <c r="B5" s="4" t="s">
        <v>34</v>
      </c>
      <c r="C5" s="4" t="s">
        <v>35</v>
      </c>
      <c r="D5" s="4" t="s">
        <v>36</v>
      </c>
      <c r="E5" s="4" t="s">
        <v>103</v>
      </c>
      <c r="F5" s="4" t="s">
        <v>104</v>
      </c>
      <c r="G5" s="4" t="s">
        <v>105</v>
      </c>
    </row>
    <row r="6" customFormat="false" ht="15" hidden="false" customHeight="false" outlineLevel="0" collapsed="false">
      <c r="A6" s="5" t="s">
        <v>106</v>
      </c>
      <c r="B6" s="5" t="s">
        <v>107</v>
      </c>
      <c r="C6" s="5" t="s">
        <v>108</v>
      </c>
      <c r="D6" s="5" t="s">
        <v>109</v>
      </c>
      <c r="E6" s="5" t="s">
        <v>110</v>
      </c>
      <c r="F6" s="6" t="n">
        <v>180</v>
      </c>
      <c r="G6" s="6" t="n">
        <v>180</v>
      </c>
    </row>
    <row r="7" customFormat="false" ht="23.85" hidden="false" customHeight="false" outlineLevel="0" collapsed="false">
      <c r="A7" s="5" t="s">
        <v>111</v>
      </c>
      <c r="B7" s="5" t="s">
        <v>112</v>
      </c>
      <c r="C7" s="5" t="s">
        <v>8</v>
      </c>
      <c r="D7" s="5" t="s">
        <v>113</v>
      </c>
      <c r="E7" s="5" t="s">
        <v>114</v>
      </c>
      <c r="F7" s="6" t="n">
        <v>380</v>
      </c>
      <c r="G7" s="6" t="n">
        <v>380</v>
      </c>
    </row>
    <row r="8" customFormat="false" ht="15" hidden="false" customHeight="false" outlineLevel="0" collapsed="false">
      <c r="A8" s="5" t="s">
        <v>115</v>
      </c>
      <c r="B8" s="5" t="s">
        <v>116</v>
      </c>
      <c r="C8" s="5" t="s">
        <v>117</v>
      </c>
      <c r="D8" s="5" t="s">
        <v>49</v>
      </c>
      <c r="E8" s="5" t="s">
        <v>118</v>
      </c>
      <c r="F8" s="6" t="n">
        <v>95</v>
      </c>
      <c r="G8" s="6" t="n">
        <v>95</v>
      </c>
    </row>
    <row r="9" customFormat="false" ht="15" hidden="false" customHeight="false" outlineLevel="0" collapsed="false">
      <c r="A9" s="5" t="s">
        <v>119</v>
      </c>
      <c r="B9" s="5" t="s">
        <v>120</v>
      </c>
      <c r="C9" s="5" t="s">
        <v>121</v>
      </c>
      <c r="D9" s="5" t="s">
        <v>122</v>
      </c>
      <c r="E9" s="5" t="s">
        <v>123</v>
      </c>
      <c r="F9" s="6" t="n">
        <v>220</v>
      </c>
      <c r="G9" s="6" t="n">
        <v>220</v>
      </c>
    </row>
    <row r="10" customFormat="false" ht="15" hidden="false" customHeight="false" outlineLevel="0" collapsed="false">
      <c r="A10" s="5" t="s">
        <v>124</v>
      </c>
      <c r="B10" s="5" t="s">
        <v>125</v>
      </c>
      <c r="C10" s="5" t="s">
        <v>126</v>
      </c>
      <c r="D10" s="5" t="s">
        <v>49</v>
      </c>
      <c r="E10" s="5" t="s">
        <v>127</v>
      </c>
      <c r="F10" s="6" t="n">
        <v>75</v>
      </c>
      <c r="G10" s="6" t="n">
        <v>75</v>
      </c>
    </row>
    <row r="11" customFormat="false" ht="23.85" hidden="false" customHeight="false" outlineLevel="0" collapsed="false">
      <c r="A11" s="5" t="s">
        <v>128</v>
      </c>
      <c r="B11" s="5" t="s">
        <v>129</v>
      </c>
      <c r="C11" s="5" t="s">
        <v>130</v>
      </c>
      <c r="D11" s="5" t="s">
        <v>131</v>
      </c>
      <c r="E11" s="5" t="s">
        <v>132</v>
      </c>
      <c r="F11" s="6" t="n">
        <v>420</v>
      </c>
      <c r="G11" s="6" t="n">
        <v>0</v>
      </c>
    </row>
    <row r="12" customFormat="false" ht="23.85" hidden="false" customHeight="false" outlineLevel="0" collapsed="false">
      <c r="A12" s="5" t="s">
        <v>133</v>
      </c>
      <c r="B12" s="5" t="s">
        <v>134</v>
      </c>
      <c r="C12" s="5" t="s">
        <v>135</v>
      </c>
      <c r="D12" s="5" t="s">
        <v>136</v>
      </c>
      <c r="E12" s="5" t="s">
        <v>137</v>
      </c>
      <c r="F12" s="6" t="n">
        <v>90</v>
      </c>
      <c r="G12" s="6" t="n">
        <v>90</v>
      </c>
    </row>
    <row r="13" customFormat="false" ht="15" hidden="false" customHeight="false" outlineLevel="0" collapsed="false">
      <c r="A13" s="5" t="s">
        <v>138</v>
      </c>
      <c r="B13" s="5" t="s">
        <v>139</v>
      </c>
      <c r="C13" s="5" t="s">
        <v>8</v>
      </c>
      <c r="D13" s="5" t="s">
        <v>49</v>
      </c>
      <c r="E13" s="5" t="s">
        <v>140</v>
      </c>
      <c r="F13" s="6" t="n">
        <v>280</v>
      </c>
      <c r="G13" s="6" t="n">
        <v>0</v>
      </c>
    </row>
    <row r="14" customFormat="false" ht="15" hidden="false" customHeight="false" outlineLevel="0" collapsed="false">
      <c r="A14" s="11" t="s">
        <v>141</v>
      </c>
      <c r="B14" s="11"/>
      <c r="C14" s="11"/>
      <c r="D14" s="11"/>
      <c r="E14" s="11"/>
      <c r="F14" s="13" t="n">
        <f aca="false">SUM(F6:F13)</f>
        <v>1740</v>
      </c>
      <c r="G14" s="13" t="n">
        <f aca="false">SUM(G6:G13)</f>
        <v>1040</v>
      </c>
    </row>
  </sheetData>
  <mergeCells count="2">
    <mergeCell ref="A1:G1"/>
    <mergeCell ref="A3:G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2"/>
    <col collapsed="false" customWidth="true" hidden="false" outlineLevel="0" max="2" min="2" style="0" width="30"/>
    <col collapsed="false" customWidth="true" hidden="false" outlineLevel="0" max="3" min="3" style="0" width="20"/>
    <col collapsed="false" customWidth="true" hidden="false" outlineLevel="0" max="4" min="4" style="0" width="32"/>
    <col collapsed="false" customWidth="true" hidden="false" outlineLevel="0" max="5" min="5" style="0" width="38"/>
    <col collapsed="false" customWidth="true" hidden="false" outlineLevel="0" max="6" min="6" style="0" width="18"/>
  </cols>
  <sheetData>
    <row r="1" customFormat="false" ht="31.5" hidden="false" customHeight="true" outlineLevel="0" collapsed="false">
      <c r="A1" s="1" t="s">
        <v>142</v>
      </c>
      <c r="B1" s="1"/>
      <c r="C1" s="1"/>
      <c r="D1" s="1"/>
      <c r="E1" s="1"/>
      <c r="F1" s="1"/>
    </row>
    <row r="3" customFormat="false" ht="15" hidden="false" customHeight="false" outlineLevel="0" collapsed="false">
      <c r="A3" s="2" t="s">
        <v>143</v>
      </c>
      <c r="B3" s="2"/>
      <c r="C3" s="2"/>
      <c r="D3" s="2"/>
      <c r="E3" s="2"/>
      <c r="F3" s="2"/>
    </row>
    <row r="5" customFormat="false" ht="36" hidden="false" customHeight="true" outlineLevel="0" collapsed="false">
      <c r="A5" s="4" t="s">
        <v>33</v>
      </c>
      <c r="B5" s="4" t="s">
        <v>34</v>
      </c>
      <c r="C5" s="4" t="s">
        <v>35</v>
      </c>
      <c r="D5" s="4" t="s">
        <v>36</v>
      </c>
      <c r="E5" s="4" t="s">
        <v>103</v>
      </c>
      <c r="F5" s="4" t="s">
        <v>37</v>
      </c>
    </row>
    <row r="6" customFormat="false" ht="23.85" hidden="false" customHeight="false" outlineLevel="0" collapsed="false">
      <c r="A6" s="5" t="s">
        <v>144</v>
      </c>
      <c r="B6" s="5" t="s">
        <v>145</v>
      </c>
      <c r="C6" s="5" t="s">
        <v>8</v>
      </c>
      <c r="D6" s="5" t="s">
        <v>49</v>
      </c>
      <c r="E6" s="6" t="s">
        <v>123</v>
      </c>
      <c r="F6" s="6" t="n">
        <v>70</v>
      </c>
    </row>
    <row r="7" customFormat="false" ht="15" hidden="false" customHeight="false" outlineLevel="0" collapsed="false">
      <c r="A7" s="5" t="s">
        <v>146</v>
      </c>
      <c r="B7" s="5" t="s">
        <v>147</v>
      </c>
      <c r="C7" s="5" t="s">
        <v>8</v>
      </c>
      <c r="D7" s="5" t="s">
        <v>49</v>
      </c>
      <c r="E7" s="6" t="s">
        <v>118</v>
      </c>
      <c r="F7" s="6" t="n">
        <v>60</v>
      </c>
    </row>
    <row r="8" customFormat="false" ht="15" hidden="false" customHeight="false" outlineLevel="0" collapsed="false">
      <c r="A8" s="5" t="s">
        <v>148</v>
      </c>
      <c r="B8" s="5" t="s">
        <v>149</v>
      </c>
      <c r="C8" s="5" t="s">
        <v>108</v>
      </c>
      <c r="D8" s="5" t="s">
        <v>49</v>
      </c>
      <c r="E8" s="6" t="s">
        <v>150</v>
      </c>
      <c r="F8" s="6" t="n">
        <v>150</v>
      </c>
    </row>
    <row r="9" customFormat="false" ht="15" hidden="false" customHeight="false" outlineLevel="0" collapsed="false">
      <c r="A9" s="5" t="s">
        <v>133</v>
      </c>
      <c r="B9" s="5" t="s">
        <v>151</v>
      </c>
      <c r="C9" s="5" t="s">
        <v>152</v>
      </c>
      <c r="D9" s="5" t="s">
        <v>136</v>
      </c>
      <c r="E9" s="6" t="s">
        <v>137</v>
      </c>
      <c r="F9" s="6" t="n">
        <v>70</v>
      </c>
    </row>
    <row r="10" customFormat="false" ht="15" hidden="false" customHeight="false" outlineLevel="0" collapsed="false">
      <c r="A10" s="5" t="s">
        <v>153</v>
      </c>
      <c r="B10" s="5" t="s">
        <v>154</v>
      </c>
      <c r="C10" s="5" t="s">
        <v>8</v>
      </c>
      <c r="D10" s="5" t="s">
        <v>49</v>
      </c>
      <c r="E10" s="6" t="s">
        <v>155</v>
      </c>
      <c r="F10" s="6" t="n">
        <v>60</v>
      </c>
    </row>
    <row r="11" customFormat="false" ht="15" hidden="false" customHeight="false" outlineLevel="0" collapsed="false">
      <c r="A11" s="5" t="s">
        <v>156</v>
      </c>
      <c r="B11" s="5" t="s">
        <v>157</v>
      </c>
      <c r="C11" s="5" t="s">
        <v>8</v>
      </c>
      <c r="D11" s="5" t="s">
        <v>158</v>
      </c>
      <c r="E11" s="6" t="s">
        <v>155</v>
      </c>
      <c r="F11" s="6" t="n">
        <v>55</v>
      </c>
    </row>
    <row r="12" customFormat="false" ht="23.85" hidden="false" customHeight="false" outlineLevel="0" collapsed="false">
      <c r="A12" s="5" t="s">
        <v>159</v>
      </c>
      <c r="B12" s="5" t="s">
        <v>160</v>
      </c>
      <c r="C12" s="5" t="s">
        <v>8</v>
      </c>
      <c r="D12" s="5" t="s">
        <v>161</v>
      </c>
      <c r="E12" s="6" t="s">
        <v>162</v>
      </c>
      <c r="F12" s="6" t="n">
        <v>80</v>
      </c>
    </row>
    <row r="13" customFormat="false" ht="15" hidden="false" customHeight="false" outlineLevel="0" collapsed="false">
      <c r="A13" s="5" t="s">
        <v>163</v>
      </c>
      <c r="B13" s="5" t="s">
        <v>164</v>
      </c>
      <c r="C13" s="5" t="s">
        <v>8</v>
      </c>
      <c r="D13" s="5" t="s">
        <v>165</v>
      </c>
      <c r="E13" s="6" t="s">
        <v>166</v>
      </c>
      <c r="F13" s="6" t="n">
        <v>380</v>
      </c>
    </row>
    <row r="14" customFormat="false" ht="15" hidden="false" customHeight="false" outlineLevel="0" collapsed="false">
      <c r="A14" s="5" t="s">
        <v>138</v>
      </c>
      <c r="B14" s="5" t="s">
        <v>120</v>
      </c>
      <c r="C14" s="5" t="s">
        <v>8</v>
      </c>
      <c r="D14" s="5" t="s">
        <v>49</v>
      </c>
      <c r="E14" s="6" t="s">
        <v>137</v>
      </c>
      <c r="F14" s="6" t="n">
        <v>280</v>
      </c>
    </row>
    <row r="15" customFormat="false" ht="15" hidden="false" customHeight="false" outlineLevel="0" collapsed="false">
      <c r="A15" s="11" t="s">
        <v>167</v>
      </c>
      <c r="B15" s="11"/>
      <c r="C15" s="11"/>
      <c r="D15" s="11"/>
      <c r="E15" s="11"/>
      <c r="F15" s="13" t="n">
        <f aca="false">SUM(F6:F14)</f>
        <v>1205</v>
      </c>
    </row>
  </sheetData>
  <mergeCells count="2">
    <mergeCell ref="A1:F1"/>
    <mergeCell ref="A3:F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0"/>
    <col collapsed="false" customWidth="true" hidden="false" outlineLevel="0" max="2" min="2" style="0" width="42"/>
    <col collapsed="false" customWidth="true" hidden="false" outlineLevel="0" max="3" min="3" style="0" width="36"/>
    <col collapsed="false" customWidth="true" hidden="false" outlineLevel="0" max="4" min="4" style="0" width="18"/>
    <col collapsed="false" customWidth="true" hidden="false" outlineLevel="0" max="5" min="5" style="0" width="42"/>
  </cols>
  <sheetData>
    <row r="1" customFormat="false" ht="31.5" hidden="false" customHeight="true" outlineLevel="0" collapsed="false">
      <c r="A1" s="1" t="s">
        <v>168</v>
      </c>
      <c r="B1" s="1"/>
      <c r="C1" s="1"/>
      <c r="D1" s="1"/>
      <c r="E1" s="1"/>
    </row>
    <row r="3" customFormat="false" ht="15" hidden="false" customHeight="false" outlineLevel="0" collapsed="false">
      <c r="A3" s="2" t="s">
        <v>169</v>
      </c>
      <c r="B3" s="2"/>
      <c r="C3" s="2"/>
      <c r="D3" s="2"/>
      <c r="E3" s="2"/>
    </row>
    <row r="5" customFormat="false" ht="27.75" hidden="false" customHeight="true" outlineLevel="0" collapsed="false">
      <c r="A5" s="4" t="s">
        <v>170</v>
      </c>
      <c r="B5" s="4" t="s">
        <v>14</v>
      </c>
      <c r="C5" s="4" t="s">
        <v>171</v>
      </c>
      <c r="D5" s="4" t="s">
        <v>172</v>
      </c>
      <c r="E5" s="4" t="s">
        <v>173</v>
      </c>
    </row>
    <row r="6" customFormat="false" ht="60" hidden="false" customHeight="true" outlineLevel="0" collapsed="false">
      <c r="A6" s="5" t="s">
        <v>174</v>
      </c>
      <c r="B6" s="5" t="s">
        <v>175</v>
      </c>
      <c r="C6" s="5" t="s">
        <v>176</v>
      </c>
      <c r="D6" s="6" t="n">
        <v>650</v>
      </c>
      <c r="E6" s="6" t="s">
        <v>177</v>
      </c>
    </row>
    <row r="7" customFormat="false" ht="60" hidden="false" customHeight="true" outlineLevel="0" collapsed="false">
      <c r="A7" s="5" t="s">
        <v>178</v>
      </c>
      <c r="B7" s="5" t="s">
        <v>179</v>
      </c>
      <c r="C7" s="5" t="s">
        <v>180</v>
      </c>
      <c r="D7" s="6" t="n">
        <v>2400</v>
      </c>
      <c r="E7" s="6" t="s">
        <v>181</v>
      </c>
    </row>
    <row r="8" customFormat="false" ht="60" hidden="false" customHeight="true" outlineLevel="0" collapsed="false">
      <c r="A8" s="5" t="s">
        <v>182</v>
      </c>
      <c r="B8" s="5" t="s">
        <v>183</v>
      </c>
      <c r="C8" s="5" t="s">
        <v>184</v>
      </c>
      <c r="D8" s="6" t="n">
        <v>200</v>
      </c>
      <c r="E8" s="6" t="s">
        <v>185</v>
      </c>
    </row>
    <row r="10" customFormat="false" ht="15" hidden="false" customHeight="false" outlineLevel="0" collapsed="false">
      <c r="A10" s="9" t="s">
        <v>186</v>
      </c>
    </row>
    <row r="11" customFormat="false" ht="27.75" hidden="false" customHeight="true" outlineLevel="0" collapsed="false">
      <c r="A11" s="10" t="s">
        <v>187</v>
      </c>
      <c r="B11" s="10"/>
      <c r="C11" s="10"/>
      <c r="D11" s="10"/>
      <c r="E11" s="10"/>
    </row>
    <row r="12" customFormat="false" ht="27.75" hidden="false" customHeight="true" outlineLevel="0" collapsed="false">
      <c r="A12" s="10" t="s">
        <v>188</v>
      </c>
      <c r="B12" s="10"/>
      <c r="C12" s="10"/>
      <c r="D12" s="10"/>
      <c r="E12" s="10"/>
    </row>
    <row r="13" customFormat="false" ht="27.75" hidden="false" customHeight="true" outlineLevel="0" collapsed="false">
      <c r="A13" s="10" t="s">
        <v>189</v>
      </c>
      <c r="B13" s="10"/>
      <c r="C13" s="10"/>
      <c r="D13" s="10"/>
      <c r="E13" s="10"/>
    </row>
  </sheetData>
  <mergeCells count="5">
    <mergeCell ref="A1:E1"/>
    <mergeCell ref="A3:E3"/>
    <mergeCell ref="A11:E11"/>
    <mergeCell ref="A12:E12"/>
    <mergeCell ref="A13:E1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2"/>
    <col collapsed="false" customWidth="true" hidden="false" outlineLevel="0" max="3" min="2" style="0" width="32"/>
    <col collapsed="false" customWidth="true" hidden="false" outlineLevel="0" max="4" min="4" style="0" width="42"/>
  </cols>
  <sheetData>
    <row r="1" customFormat="false" ht="31.5" hidden="false" customHeight="true" outlineLevel="0" collapsed="false">
      <c r="A1" s="1" t="s">
        <v>190</v>
      </c>
      <c r="B1" s="1"/>
      <c r="C1" s="1"/>
      <c r="D1" s="1"/>
    </row>
    <row r="3" customFormat="false" ht="15" hidden="false" customHeight="false" outlineLevel="0" collapsed="false">
      <c r="A3" s="2" t="s">
        <v>191</v>
      </c>
      <c r="B3" s="2"/>
      <c r="C3" s="2"/>
      <c r="D3" s="2"/>
    </row>
    <row r="5" customFormat="false" ht="27.75" hidden="false" customHeight="true" outlineLevel="0" collapsed="false">
      <c r="A5" s="4" t="s">
        <v>192</v>
      </c>
      <c r="B5" s="4" t="s">
        <v>193</v>
      </c>
      <c r="C5" s="4" t="s">
        <v>194</v>
      </c>
      <c r="D5" s="4" t="s">
        <v>195</v>
      </c>
    </row>
    <row r="6" customFormat="false" ht="15" hidden="false" customHeight="false" outlineLevel="0" collapsed="false">
      <c r="A6" s="5" t="s">
        <v>196</v>
      </c>
      <c r="B6" s="5" t="s">
        <v>197</v>
      </c>
      <c r="C6" s="6" t="s">
        <v>198</v>
      </c>
      <c r="D6" s="6" t="s">
        <v>199</v>
      </c>
    </row>
    <row r="7" customFormat="false" ht="15" hidden="false" customHeight="false" outlineLevel="0" collapsed="false">
      <c r="A7" s="5" t="s">
        <v>200</v>
      </c>
      <c r="B7" s="5" t="s">
        <v>201</v>
      </c>
      <c r="C7" s="6" t="s">
        <v>202</v>
      </c>
      <c r="D7" s="6" t="s">
        <v>203</v>
      </c>
    </row>
    <row r="8" customFormat="false" ht="15" hidden="false" customHeight="false" outlineLevel="0" collapsed="false">
      <c r="A8" s="5" t="s">
        <v>204</v>
      </c>
      <c r="B8" s="5" t="s">
        <v>205</v>
      </c>
      <c r="C8" s="6" t="s">
        <v>206</v>
      </c>
      <c r="D8" s="6" t="s">
        <v>207</v>
      </c>
    </row>
    <row r="9" customFormat="false" ht="15" hidden="false" customHeight="false" outlineLevel="0" collapsed="false">
      <c r="A9" s="5" t="s">
        <v>208</v>
      </c>
      <c r="B9" s="5" t="s">
        <v>209</v>
      </c>
      <c r="C9" s="6" t="s">
        <v>210</v>
      </c>
      <c r="D9" s="6" t="s">
        <v>211</v>
      </c>
    </row>
    <row r="10" customFormat="false" ht="15" hidden="false" customHeight="false" outlineLevel="0" collapsed="false">
      <c r="A10" s="5" t="s">
        <v>212</v>
      </c>
      <c r="B10" s="5" t="s">
        <v>213</v>
      </c>
      <c r="C10" s="6" t="s">
        <v>214</v>
      </c>
      <c r="D10" s="6" t="s">
        <v>215</v>
      </c>
    </row>
    <row r="11" customFormat="false" ht="15" hidden="false" customHeight="false" outlineLevel="0" collapsed="false">
      <c r="A11" s="5" t="s">
        <v>216</v>
      </c>
      <c r="B11" s="5" t="s">
        <v>217</v>
      </c>
      <c r="C11" s="6" t="s">
        <v>218</v>
      </c>
      <c r="D11" s="6" t="s">
        <v>219</v>
      </c>
    </row>
    <row r="12" customFormat="false" ht="15" hidden="false" customHeight="false" outlineLevel="0" collapsed="false">
      <c r="A12" s="5" t="s">
        <v>220</v>
      </c>
      <c r="B12" s="5" t="s">
        <v>221</v>
      </c>
      <c r="C12" s="6" t="s">
        <v>222</v>
      </c>
      <c r="D12" s="6" t="s">
        <v>223</v>
      </c>
    </row>
    <row r="13" customFormat="false" ht="15" hidden="false" customHeight="false" outlineLevel="0" collapsed="false">
      <c r="A13" s="5" t="s">
        <v>224</v>
      </c>
      <c r="B13" s="5" t="s">
        <v>225</v>
      </c>
      <c r="C13" s="6" t="s">
        <v>226</v>
      </c>
      <c r="D13" s="6" t="s">
        <v>227</v>
      </c>
    </row>
    <row r="14" customFormat="false" ht="15" hidden="false" customHeight="false" outlineLevel="0" collapsed="false">
      <c r="A14" s="5" t="s">
        <v>228</v>
      </c>
      <c r="B14" s="5" t="s">
        <v>229</v>
      </c>
      <c r="C14" s="6" t="s">
        <v>230</v>
      </c>
      <c r="D14" s="6" t="s">
        <v>56</v>
      </c>
      <c r="E14" s="14" t="n">
        <v>3635</v>
      </c>
    </row>
    <row r="15" customFormat="false" ht="23.85" hidden="false" customHeight="false" outlineLevel="0" collapsed="false">
      <c r="A15" s="5" t="s">
        <v>231</v>
      </c>
      <c r="B15" s="5" t="s">
        <v>232</v>
      </c>
      <c r="C15" s="6" t="s">
        <v>233</v>
      </c>
      <c r="D15" s="6" t="s">
        <v>234</v>
      </c>
    </row>
    <row r="17" customFormat="false" ht="23.85" hidden="false" customHeight="false" outlineLevel="0" collapsed="false">
      <c r="A17" s="15" t="s">
        <v>235</v>
      </c>
      <c r="B17" s="16" t="s">
        <v>236</v>
      </c>
      <c r="C17" s="16"/>
    </row>
    <row r="18" customFormat="false" ht="15" hidden="false" customHeight="false" outlineLevel="0" collapsed="false">
      <c r="A18" s="17" t="s">
        <v>237</v>
      </c>
      <c r="B18" s="16" t="s">
        <v>238</v>
      </c>
      <c r="C18" s="16"/>
    </row>
    <row r="19" customFormat="false" ht="15" hidden="false" customHeight="false" outlineLevel="0" collapsed="false">
      <c r="A19" s="17" t="s">
        <v>239</v>
      </c>
      <c r="B19" s="16" t="s">
        <v>240</v>
      </c>
      <c r="C19" s="16"/>
    </row>
    <row r="20" customFormat="false" ht="15" hidden="false" customHeight="false" outlineLevel="0" collapsed="false">
      <c r="A20" s="17" t="s">
        <v>241</v>
      </c>
      <c r="B20" s="16" t="s">
        <v>242</v>
      </c>
      <c r="C20" s="16"/>
    </row>
    <row r="21" customFormat="false" ht="15" hidden="false" customHeight="false" outlineLevel="0" collapsed="false">
      <c r="A21" s="17" t="s">
        <v>243</v>
      </c>
      <c r="B21" s="16" t="s">
        <v>244</v>
      </c>
      <c r="C21" s="16"/>
    </row>
    <row r="22" customFormat="false" ht="26.85" hidden="false" customHeight="false" outlineLevel="0" collapsed="false">
      <c r="A22" s="18" t="s">
        <v>245</v>
      </c>
      <c r="B22" s="19" t="s">
        <v>246</v>
      </c>
      <c r="C22" s="19" t="s">
        <v>247</v>
      </c>
    </row>
  </sheetData>
  <mergeCells count="2">
    <mergeCell ref="A1:D1"/>
    <mergeCell ref="A3:D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LibreOffice/26.2.2.2$Linux_AARCH64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2026-05-19T14:32:17Z</dcterms:created>
  <dc:creator>openpyxl</dc:creator>
  <dc:description/>
  <dc:language>en-US</dc:language>
  <cp:lastModifiedBy/>
  <dcterms:modified xsi:type="dcterms:W3CDTF">2026-05-19T14:32:17Z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